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72" activeTab="0"/>
  </bookViews>
  <sheets>
    <sheet name="Compte Résultats" sheetId="1" r:id="rId1"/>
    <sheet name="Trésorerie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<sst xmlns="http://schemas.openxmlformats.org/spreadsheetml/2006/main" count="39" uniqueCount="39">
  <si>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Trésorerie Molto Assaï - saison 2009 / 2010</t>
  </si>
  <si>
    <t>Créances (à percevoir)</t>
  </si>
  <si>
    <t>Dettes (à payer)</t>
  </si>
  <si>
    <t>Concert Arès</t>
  </si>
  <si>
    <t>Indemnités musiciens supplémentaires - concert Chartrons</t>
  </si>
  <si>
    <t>Concert Chartrons</t>
  </si>
  <si>
    <t>Charges</t>
  </si>
  <si>
    <t>Produits</t>
  </si>
  <si>
    <t>Achats</t>
  </si>
  <si>
    <t>Ventes / prestations</t>
  </si>
  <si>
    <t>Partitions</t>
  </si>
  <si>
    <t>Services extérieurs</t>
  </si>
  <si>
    <t>Photocopies</t>
  </si>
  <si>
    <t>Assurance</t>
  </si>
  <si>
    <t>Autres services extérieurs</t>
  </si>
  <si>
    <t>Autres produits de gestion</t>
  </si>
  <si>
    <t>Cotisation adhérents</t>
  </si>
  <si>
    <t>Récitant</t>
  </si>
  <si>
    <t>Chef d'orchestre</t>
  </si>
  <si>
    <t>TOTAL CHARGES</t>
  </si>
  <si>
    <t>TOTAL PRODUITS</t>
  </si>
  <si>
    <t>Compte de résultats - Exercice 2009 / 2010 *</t>
  </si>
  <si>
    <t>* Exercice du 1/09/2009 au 31/08/2010</t>
  </si>
  <si>
    <t>Adhésion Garage Moderne</t>
  </si>
  <si>
    <t>Frais postaux</t>
  </si>
  <si>
    <t>Frais bancaires</t>
  </si>
  <si>
    <t>Site Internet</t>
  </si>
  <si>
    <t>Plaquettes</t>
  </si>
  <si>
    <t>Charges de personnel</t>
  </si>
  <si>
    <t>Indemnités musiciens supp.</t>
  </si>
  <si>
    <t>Concert Fargues St Hilaire</t>
  </si>
  <si>
    <t>Concert EDF</t>
  </si>
  <si>
    <r>
      <t xml:space="preserve">Résultat </t>
    </r>
    <r>
      <rPr>
        <b/>
        <sz val="8"/>
        <color indexed="37"/>
        <rFont val="Tahoma"/>
        <family val="2"/>
      </rPr>
      <t>(déficit)</t>
    </r>
  </si>
  <si>
    <t>Solde au 31/08/2010</t>
  </si>
  <si>
    <t>Cachet concert EDF à Arès</t>
  </si>
  <si>
    <t>Indemnités musiciens supplémentaires - concert EDF à Arès</t>
  </si>
  <si>
    <t>Solde "théorique" au 31/08/2010</t>
  </si>
  <si>
    <t>Compte Courant</t>
  </si>
  <si>
    <t>Livret B (épargne)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</si>
</sst>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40C]dddd\ d\ mmmm\ yyyy"/>
    <numFmt numFmtId="166" formatCode="dd/mm/yy;@"/>
    <numFmt numFmtId="167" formatCode="0.0"/>
    <numFmt numFmtId="168" formatCode="#,##0.00_ ;\-#,##0.00\ "/>
  </numFmts>
  <fonts count="10">
    <font>
      <sz val="10"/>
      <name val="Arial"/>
      <family val="0"/>
    </font>
    <font>
      <sz val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color indexed="37"/>
      <name val="Tahoma"/>
      <family val="2"/>
    </font>
    <font>
      <b/>
      <u val="single"/>
      <sz val="11"/>
      <color indexed="37"/>
      <name val="Tahoma"/>
      <family val="2"/>
    </font>
    <font>
      <b/>
      <u val="single"/>
      <sz val="9"/>
      <name val="Tahoma"/>
      <family val="2"/>
    </font>
    <font>
      <sz val="8"/>
      <name val="Tahoma"/>
      <family val="2"/>
    </font>
    <font>
      <b/>
      <sz val="8"/>
      <color indexed="37"/>
      <name val="Tahoma"/>
      <family val="2"/>
    </font>
    <font>
      <sz val="9"/>
      <color indexed="37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medium">
        <color indexed="37"/>
      </left>
      <right>
        <color indexed="63"/>
      </right>
      <top>
        <color indexed="63"/>
      </top>
      <bottom style="medium">
        <color indexed="37"/>
      </bottom>
    </border>
    <border>
      <left style="medium">
        <color indexed="3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>
        <color indexed="37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2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Continuous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5" fillId="0" borderId="0" xfId="0" applyFont="1" applyBorder="1" applyAlignment="1">
      <alignment horizontal="centerContinuous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showGridLines="0" tabSelected="1" workbookViewId="0" topLeftCell="A1">
      <selection activeCell="M20" sqref="M20"/>
    </sheetView>
  </sheetViews>
  <sheetFormatPr defaultColWidth="11.421875" defaultRowHeight="12.75"/>
  <cols>
    <col min="1" max="1" width="0.71875" style="1" customWidth="1"/>
    <col min="2" max="2" width="3.7109375" style="20" hidden="1" customWidth="1"/>
    <col min="3" max="3" width="2.7109375" style="1" customWidth="1"/>
    <col min="4" max="4" width="24.7109375" style="1" customWidth="1"/>
    <col min="5" max="5" width="9.7109375" style="1" customWidth="1"/>
    <col min="6" max="7" width="0.85546875" style="1" customWidth="1"/>
    <col min="8" max="8" width="3.7109375" style="20" hidden="1" customWidth="1"/>
    <col min="9" max="9" width="2.7109375" style="1" customWidth="1"/>
    <col min="10" max="10" width="24.7109375" style="1" customWidth="1"/>
    <col min="11" max="11" width="9.7109375" style="1" customWidth="1"/>
    <col min="12" max="16384" width="11.421875" style="1" customWidth="1"/>
  </cols>
  <sheetData>
    <row r="2" spans="3:11" ht="14.25">
      <c r="C2" s="42" t="s">
        <v>21</v>
      </c>
      <c r="D2" s="2"/>
      <c r="E2" s="2"/>
      <c r="F2" s="2"/>
      <c r="G2" s="2"/>
      <c r="H2" s="2"/>
      <c r="I2" s="2"/>
      <c r="J2" s="2"/>
      <c r="K2" s="2"/>
    </row>
    <row r="7" spans="3:11" ht="12" thickBot="1">
      <c r="C7" s="21" t="s">
        <v>6</v>
      </c>
      <c r="D7" s="21"/>
      <c r="E7" s="21"/>
      <c r="F7" s="21"/>
      <c r="G7" s="22"/>
      <c r="H7" s="23"/>
      <c r="I7" s="21" t="s">
        <v>7</v>
      </c>
      <c r="J7" s="21"/>
      <c r="K7" s="21"/>
    </row>
    <row r="8" ht="11.25">
      <c r="G8" s="24"/>
    </row>
    <row r="9" spans="2:11" ht="11.25">
      <c r="B9" s="20">
        <v>60</v>
      </c>
      <c r="C9" s="25" t="s">
        <v>8</v>
      </c>
      <c r="D9" s="25"/>
      <c r="E9" s="26">
        <f>E10</f>
        <v>170</v>
      </c>
      <c r="F9" s="26"/>
      <c r="G9" s="24"/>
      <c r="H9" s="20">
        <v>70</v>
      </c>
      <c r="I9" s="25" t="s">
        <v>9</v>
      </c>
      <c r="J9" s="25"/>
      <c r="K9" s="26">
        <f>SUM(K10:K13)</f>
        <v>3850</v>
      </c>
    </row>
    <row r="10" spans="4:11" ht="11.25">
      <c r="D10" s="27" t="s">
        <v>10</v>
      </c>
      <c r="E10" s="28">
        <v>170</v>
      </c>
      <c r="F10" s="28"/>
      <c r="G10" s="24"/>
      <c r="J10" s="27" t="s">
        <v>30</v>
      </c>
      <c r="K10" s="28">
        <v>1000</v>
      </c>
    </row>
    <row r="11" spans="5:11" ht="11.25">
      <c r="E11" s="19"/>
      <c r="F11" s="19"/>
      <c r="G11" s="24"/>
      <c r="J11" s="27" t="s">
        <v>3</v>
      </c>
      <c r="K11" s="28">
        <v>1000</v>
      </c>
    </row>
    <row r="12" spans="2:11" ht="11.25">
      <c r="B12" s="20">
        <v>61</v>
      </c>
      <c r="C12" s="25" t="s">
        <v>11</v>
      </c>
      <c r="D12" s="25"/>
      <c r="E12" s="26">
        <f>SUM(E13:E15)</f>
        <v>204</v>
      </c>
      <c r="F12" s="26"/>
      <c r="G12" s="24"/>
      <c r="J12" s="27" t="s">
        <v>5</v>
      </c>
      <c r="K12" s="28">
        <v>350</v>
      </c>
    </row>
    <row r="13" spans="4:11" ht="11.25">
      <c r="D13" s="27" t="s">
        <v>12</v>
      </c>
      <c r="E13" s="28">
        <v>55</v>
      </c>
      <c r="F13" s="28"/>
      <c r="G13" s="24"/>
      <c r="J13" s="27" t="s">
        <v>31</v>
      </c>
      <c r="K13" s="28">
        <v>1500</v>
      </c>
    </row>
    <row r="14" spans="4:8" ht="11.25">
      <c r="D14" s="27" t="s">
        <v>13</v>
      </c>
      <c r="E14" s="28">
        <v>100</v>
      </c>
      <c r="F14" s="28"/>
      <c r="G14" s="24"/>
      <c r="H14" s="20">
        <v>74</v>
      </c>
    </row>
    <row r="15" spans="4:11" ht="11.25">
      <c r="D15" s="27" t="s">
        <v>23</v>
      </c>
      <c r="E15" s="28">
        <v>49</v>
      </c>
      <c r="F15" s="28"/>
      <c r="G15" s="24"/>
      <c r="I15" s="25" t="s">
        <v>15</v>
      </c>
      <c r="J15" s="25"/>
      <c r="K15" s="26">
        <v>860</v>
      </c>
    </row>
    <row r="16" spans="5:11" ht="11.25">
      <c r="E16" s="19"/>
      <c r="F16" s="19"/>
      <c r="G16" s="24"/>
      <c r="I16" s="25"/>
      <c r="J16" s="27" t="s">
        <v>16</v>
      </c>
      <c r="K16" s="28">
        <v>860</v>
      </c>
    </row>
    <row r="17" spans="2:11" ht="11.25">
      <c r="B17" s="20">
        <v>62</v>
      </c>
      <c r="C17" s="25" t="s">
        <v>14</v>
      </c>
      <c r="D17" s="25"/>
      <c r="E17" s="26">
        <f>SUM(E18:E21)</f>
        <v>458</v>
      </c>
      <c r="F17" s="26"/>
      <c r="G17" s="24"/>
      <c r="K17" s="19"/>
    </row>
    <row r="18" spans="4:8" ht="11.25">
      <c r="D18" s="27" t="s">
        <v>24</v>
      </c>
      <c r="E18" s="28">
        <v>30</v>
      </c>
      <c r="F18" s="28"/>
      <c r="G18" s="24"/>
      <c r="H18" s="20">
        <v>75</v>
      </c>
    </row>
    <row r="19" spans="4:7" ht="11.25">
      <c r="D19" s="27" t="s">
        <v>25</v>
      </c>
      <c r="E19" s="28">
        <v>20</v>
      </c>
      <c r="F19" s="28"/>
      <c r="G19" s="24"/>
    </row>
    <row r="20" spans="4:11" ht="11.25">
      <c r="D20" s="27" t="s">
        <v>26</v>
      </c>
      <c r="E20" s="28">
        <v>20</v>
      </c>
      <c r="F20" s="28"/>
      <c r="G20" s="24"/>
      <c r="I20" s="25"/>
      <c r="J20" s="25"/>
      <c r="K20" s="26"/>
    </row>
    <row r="21" spans="4:11" ht="11.25">
      <c r="D21" s="27" t="s">
        <v>27</v>
      </c>
      <c r="E21" s="28">
        <v>388</v>
      </c>
      <c r="F21" s="28"/>
      <c r="G21" s="24"/>
      <c r="I21" s="25"/>
      <c r="J21" s="25"/>
      <c r="K21" s="26"/>
    </row>
    <row r="22" spans="5:7" ht="11.25">
      <c r="E22" s="19"/>
      <c r="F22" s="19"/>
      <c r="G22" s="24"/>
    </row>
    <row r="23" spans="2:11" ht="11.25">
      <c r="B23" s="20">
        <v>64</v>
      </c>
      <c r="C23" s="25" t="s">
        <v>28</v>
      </c>
      <c r="D23" s="25"/>
      <c r="E23" s="26">
        <f>SUM(E24:E26)</f>
        <v>5696</v>
      </c>
      <c r="F23" s="26"/>
      <c r="G23" s="24"/>
      <c r="K23" s="19"/>
    </row>
    <row r="24" spans="4:11" ht="11.25">
      <c r="D24" s="27" t="s">
        <v>18</v>
      </c>
      <c r="E24" s="28">
        <v>3286</v>
      </c>
      <c r="F24" s="28"/>
      <c r="G24" s="24"/>
      <c r="K24" s="19"/>
    </row>
    <row r="25" spans="4:11" ht="11.25">
      <c r="D25" s="27" t="s">
        <v>17</v>
      </c>
      <c r="E25" s="28">
        <v>800</v>
      </c>
      <c r="F25" s="28"/>
      <c r="G25" s="24"/>
      <c r="K25" s="19"/>
    </row>
    <row r="26" spans="4:11" ht="11.25">
      <c r="D26" s="27" t="s">
        <v>29</v>
      </c>
      <c r="E26" s="28">
        <v>1610</v>
      </c>
      <c r="F26" s="28"/>
      <c r="G26" s="24"/>
      <c r="K26" s="19"/>
    </row>
    <row r="27" ht="11.25">
      <c r="G27" s="24"/>
    </row>
    <row r="28" spans="2:13" s="25" customFormat="1" ht="11.25">
      <c r="B28" s="29"/>
      <c r="C28" s="30" t="s">
        <v>19</v>
      </c>
      <c r="D28" s="31"/>
      <c r="E28" s="32">
        <f>E9+E12+E17+E23</f>
        <v>6528</v>
      </c>
      <c r="F28" s="26"/>
      <c r="G28" s="33"/>
      <c r="H28" s="29"/>
      <c r="I28" s="30" t="s">
        <v>20</v>
      </c>
      <c r="J28" s="31"/>
      <c r="K28" s="32">
        <f>K9+K15</f>
        <v>4710</v>
      </c>
      <c r="M28" s="1"/>
    </row>
    <row r="29" spans="7:13" ht="11.25">
      <c r="G29" s="24"/>
      <c r="M29" s="25"/>
    </row>
    <row r="30" spans="6:11" ht="11.25">
      <c r="F30" s="37"/>
      <c r="I30" s="34" t="s">
        <v>32</v>
      </c>
      <c r="J30" s="35"/>
      <c r="K30" s="36">
        <f>E28-K28</f>
        <v>1818</v>
      </c>
    </row>
    <row r="31" ht="11.25">
      <c r="F31" s="37"/>
    </row>
    <row r="35" ht="11.25">
      <c r="C35" s="27" t="s">
        <v>22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showGridLines="0" workbookViewId="0" topLeftCell="A1">
      <selection activeCell="A2" sqref="A2:G2"/>
    </sheetView>
  </sheetViews>
  <sheetFormatPr defaultColWidth="11.421875" defaultRowHeight="12.75"/>
  <cols>
    <col min="1" max="1" width="9.7109375" style="4" customWidth="1"/>
    <col min="2" max="2" width="20.7109375" style="3" customWidth="1"/>
    <col min="3" max="3" width="27.421875" style="3" customWidth="1"/>
    <col min="4" max="4" width="8.00390625" style="3" customWidth="1"/>
    <col min="5" max="7" width="9.7109375" style="3" customWidth="1"/>
    <col min="8" max="16384" width="11.421875" style="3" customWidth="1"/>
  </cols>
  <sheetData>
    <row r="2" spans="1:11" s="1" customFormat="1" ht="14.25">
      <c r="A2" s="38" t="s">
        <v>0</v>
      </c>
      <c r="B2" s="38"/>
      <c r="C2" s="38"/>
      <c r="D2" s="38"/>
      <c r="E2" s="38"/>
      <c r="F2" s="38"/>
      <c r="G2" s="38"/>
      <c r="H2" s="2"/>
      <c r="I2" s="2"/>
      <c r="J2" s="2"/>
      <c r="K2" s="2"/>
    </row>
    <row r="6" ht="11.25">
      <c r="A6" s="11" t="s">
        <v>37</v>
      </c>
    </row>
    <row r="7" spans="1:7" ht="11.25">
      <c r="A7" s="17"/>
      <c r="B7" s="1"/>
      <c r="C7" s="1"/>
      <c r="D7" s="18"/>
      <c r="E7" s="19"/>
      <c r="F7" s="19"/>
      <c r="G7" s="19"/>
    </row>
    <row r="8" spans="1:7" s="5" customFormat="1" ht="11.25">
      <c r="A8" s="7" t="s">
        <v>33</v>
      </c>
      <c r="B8" s="8"/>
      <c r="G8" s="9" t="e">
        <f>#REF!</f>
        <v>#REF!</v>
      </c>
    </row>
    <row r="10" ht="11.25">
      <c r="A10" s="39" t="s">
        <v>1</v>
      </c>
    </row>
    <row r="12" spans="2:6" ht="11.25">
      <c r="B12" s="12" t="s">
        <v>34</v>
      </c>
      <c r="C12" s="13"/>
      <c r="D12" s="14"/>
      <c r="E12" s="16">
        <v>1500</v>
      </c>
      <c r="F12" s="6"/>
    </row>
    <row r="14" ht="11.25">
      <c r="A14" s="39" t="s">
        <v>2</v>
      </c>
    </row>
    <row r="16" spans="2:6" ht="11.25">
      <c r="B16" s="12" t="s">
        <v>4</v>
      </c>
      <c r="C16" s="13"/>
      <c r="D16" s="14"/>
      <c r="E16" s="10"/>
      <c r="F16" s="15">
        <v>260</v>
      </c>
    </row>
    <row r="17" spans="2:6" ht="11.25">
      <c r="B17" s="12" t="s">
        <v>35</v>
      </c>
      <c r="C17" s="13"/>
      <c r="D17" s="14"/>
      <c r="E17" s="10"/>
      <c r="F17" s="15">
        <v>360</v>
      </c>
    </row>
    <row r="19" spans="1:7" ht="11.25">
      <c r="A19" s="40" t="s">
        <v>36</v>
      </c>
      <c r="G19" s="41" t="e">
        <f>G8+E12-F16-F17</f>
        <v>#REF!</v>
      </c>
    </row>
    <row r="22" spans="1:7" ht="11.25">
      <c r="A22" s="11" t="s">
        <v>38</v>
      </c>
      <c r="G22" s="9">
        <v>2005.75</v>
      </c>
    </row>
  </sheetData>
  <mergeCells count="1">
    <mergeCell ref="A2:G2"/>
  </mergeCells>
  <printOptions horizontalCentered="1"/>
  <pageMargins left="0.38" right="0.2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Vedior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2010-09-08T14:53:28Z</cp:lastPrinted>
  <dcterms:created xsi:type="dcterms:W3CDTF">2009-07-22T12:28:46Z</dcterms:created>
  <dcterms:modified xsi:type="dcterms:W3CDTF">2010-09-08T14:53:30Z</dcterms:modified>
  <cp:category/>
  <cp:version/>
  <cp:contentType/>
  <cp:contentStatus/>
</cp:coreProperties>
</file>